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20" windowWidth="13680" windowHeight="12600" tabRatio="275"/>
  </bookViews>
  <sheets>
    <sheet name="1월" sheetId="22" r:id="rId1"/>
    <sheet name="2월" sheetId="25" r:id="rId2"/>
    <sheet name="3월" sheetId="27" r:id="rId3"/>
  </sheets>
  <calcPr calcId="145621"/>
</workbook>
</file>

<file path=xl/calcChain.xml><?xml version="1.0" encoding="utf-8"?>
<calcChain xmlns="http://schemas.openxmlformats.org/spreadsheetml/2006/main">
  <c r="C31" i="22" l="1"/>
  <c r="D17" i="27" l="1"/>
  <c r="C17" i="27"/>
  <c r="D19" i="25"/>
  <c r="C19" i="25"/>
  <c r="B7" i="22"/>
  <c r="B6" i="22"/>
  <c r="C34" i="22"/>
  <c r="D34" i="22"/>
  <c r="D31" i="22"/>
  <c r="C6" i="22" s="1"/>
  <c r="C35" i="22"/>
  <c r="D35" i="22" l="1"/>
  <c r="B8" i="22"/>
  <c r="C7" i="22"/>
  <c r="C18" i="27"/>
  <c r="C8" i="22" l="1"/>
  <c r="D6" i="22" s="1"/>
  <c r="C6" i="27"/>
  <c r="D18" i="27"/>
  <c r="C7" i="27"/>
  <c r="D7" i="27" s="1"/>
  <c r="B6" i="27"/>
  <c r="B7" i="27" s="1"/>
  <c r="D7" i="22" l="1"/>
  <c r="D6" i="27"/>
  <c r="B6" i="25" l="1"/>
  <c r="B7" i="25" s="1"/>
  <c r="C6" i="25"/>
  <c r="C7" i="25" l="1"/>
  <c r="D6" i="25" l="1"/>
  <c r="D8" i="22"/>
  <c r="D7" i="25"/>
</calcChain>
</file>

<file path=xl/sharedStrings.xml><?xml version="1.0" encoding="utf-8"?>
<sst xmlns="http://schemas.openxmlformats.org/spreadsheetml/2006/main" count="87" uniqueCount="49">
  <si>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</si>
  <si>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</si>
  <si>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</si>
  <si>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</si>
  <si>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</si>
  <si>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</si>
  <si>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</si>
  <si>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</si>
  <si>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</si>
  <si>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</si>
  <si>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</si>
  <si>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</si>
  <si>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</si>
  <si>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</si>
  <si>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조달행정 주요현안 회의 및 간담회</t>
    <phoneticPr fontId="1" type="noConversion"/>
  </si>
  <si>
    <t>소계</t>
    <phoneticPr fontId="1" type="noConversion"/>
  </si>
  <si>
    <t>합계</t>
    <phoneticPr fontId="1" type="noConversion"/>
  </si>
  <si>
    <t>2022년 1월 혁신조달기획관 업무추진비 집행내역</t>
    <phoneticPr fontId="1" type="noConversion"/>
  </si>
  <si>
    <t>2022년 2월 혁신조달기획관 업무추진비 집행내역</t>
    <phoneticPr fontId="1" type="noConversion"/>
  </si>
  <si>
    <t>2022년 3월 혁신조달기획관 업무추진비 집행내역</t>
    <phoneticPr fontId="1" type="noConversion"/>
  </si>
  <si>
    <t>벤처나라 지정제도 개선방안 협의</t>
    <phoneticPr fontId="1" type="noConversion"/>
  </si>
  <si>
    <t>군수품 계약제도 개선방안 협의</t>
    <phoneticPr fontId="1" type="noConversion"/>
  </si>
  <si>
    <t>혁신조달 사업예산 지출 개선방안 협의</t>
    <phoneticPr fontId="1" type="noConversion"/>
  </si>
  <si>
    <t>국유재산 관리 분야 업무협력 강화방안 협의</t>
    <phoneticPr fontId="1" type="noConversion"/>
  </si>
  <si>
    <t>혁신조달 홍보방안 업무협의</t>
    <phoneticPr fontId="1" type="noConversion"/>
  </si>
  <si>
    <t>혁신제품 계약제도 개선방안 업무협의</t>
    <phoneticPr fontId="1" type="noConversion"/>
  </si>
  <si>
    <t>혁신조달 면책제도 개선방안 업무협의</t>
    <phoneticPr fontId="1" type="noConversion"/>
  </si>
  <si>
    <t>혁신제품 지정계획 업무협의</t>
    <phoneticPr fontId="1" type="noConversion"/>
  </si>
  <si>
    <t>구매사업국 및 혁신조달기획관 업무분장 협의</t>
    <phoneticPr fontId="1" type="noConversion"/>
  </si>
  <si>
    <t>혁신조달기획관 소속 주요 업무담당자 격려</t>
    <phoneticPr fontId="1" type="noConversion"/>
  </si>
  <si>
    <t>국방예산 지출업무 개선방안 업무협의</t>
    <phoneticPr fontId="1" type="noConversion"/>
  </si>
  <si>
    <t>혁신제품 매칭제도 개선방안 업무협의</t>
    <phoneticPr fontId="1" type="noConversion"/>
  </si>
  <si>
    <t>해외물자 계약동향 공유 및 업무협의</t>
    <phoneticPr fontId="1" type="noConversion"/>
  </si>
  <si>
    <t>혁신조달기획관 업무분장 및 업무협의</t>
    <phoneticPr fontId="1" type="noConversion"/>
  </si>
  <si>
    <t>혁신조달 지정계획 업무협의</t>
    <phoneticPr fontId="1" type="noConversion"/>
  </si>
  <si>
    <t>혁신조달과 직원 격려</t>
    <phoneticPr fontId="1" type="noConversion"/>
  </si>
  <si>
    <t>혁신조달 전문지원센터 운영방안 업무협의</t>
    <phoneticPr fontId="1" type="noConversion"/>
  </si>
  <si>
    <t>혁신장터 개선방안 업무협의</t>
    <phoneticPr fontId="1" type="noConversion"/>
  </si>
  <si>
    <t>혁신조달기획관 소관부서 업무계획 수립</t>
    <phoneticPr fontId="1" type="noConversion"/>
  </si>
  <si>
    <t>국방계약 관련 업무개선방안 협의</t>
    <phoneticPr fontId="1" type="noConversion"/>
  </si>
  <si>
    <t>직원사기 진작 및 격려</t>
    <phoneticPr fontId="1" type="noConversion"/>
  </si>
  <si>
    <t>국방계약 관련 업무개선방안 협의</t>
    <phoneticPr fontId="1" type="noConversion"/>
  </si>
  <si>
    <t>군수품 계약제도 개선방안 협의</t>
    <phoneticPr fontId="1" type="noConversion"/>
  </si>
  <si>
    <t>혁신제품 시범구매 개선방안 업무협의</t>
    <phoneticPr fontId="1" type="noConversion"/>
  </si>
  <si>
    <t>혁신제품 지정계획 업무협의</t>
    <phoneticPr fontId="1" type="noConversion"/>
  </si>
  <si>
    <t>국방예산 지출업무 개선방안 업무협의</t>
    <phoneticPr fontId="1" type="noConversion"/>
  </si>
  <si>
    <t>혁신제품 시범구매 관련사항 논의 등 회의</t>
    <phoneticPr fontId="1" type="noConversion"/>
  </si>
  <si>
    <t>전투모 계약관련 업무협의</t>
    <phoneticPr fontId="1" type="noConversion"/>
  </si>
  <si>
    <t>혁신제품 시범구매 관련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</si>
</sst>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177" fontId="9" fillId="0" borderId="1" xfId="2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41" fontId="8" fillId="0" borderId="1" xfId="1" applyFont="1" applyBorder="1">
      <alignment vertical="center"/>
    </xf>
    <xf numFmtId="177" fontId="8" fillId="0" borderId="1" xfId="2" applyNumberFormat="1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shrinkToFit="1"/>
    </xf>
    <xf numFmtId="41" fontId="8" fillId="0" borderId="1" xfId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1" fontId="8" fillId="0" borderId="0" xfId="1" applyFont="1" applyBorder="1">
      <alignment vertical="center"/>
    </xf>
    <xf numFmtId="177" fontId="8" fillId="0" borderId="0" xfId="2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1" fontId="11" fillId="0" borderId="1" xfId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center" vertical="center" shrinkToFit="1"/>
    </xf>
    <xf numFmtId="41" fontId="10" fillId="0" borderId="1" xfId="1" applyFont="1" applyBorder="1" applyAlignment="1">
      <alignment horizontal="right" vertical="center"/>
    </xf>
    <xf numFmtId="41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42" sqref="E42"/>
    </sheetView>
  </sheetViews>
  <sheetFormatPr defaultRowHeight="16.5" x14ac:dyDescent="0.3"/>
  <cols>
    <col min="1" max="1" width="34.25" customWidth="1"/>
    <col min="2" max="2" width="16.625" style="7" customWidth="1"/>
    <col min="3" max="3" width="49" customWidth="1"/>
    <col min="4" max="4" width="12.625" bestFit="1" customWidth="1"/>
    <col min="8" max="8" width="13.25" customWidth="1"/>
    <col min="9" max="9" width="44.125" customWidth="1"/>
    <col min="10" max="11" width="16.375" customWidth="1"/>
  </cols>
  <sheetData>
    <row r="1" spans="1:4" ht="30" customHeight="1" x14ac:dyDescent="0.3">
      <c r="A1" s="55" t="s">
        <v>17</v>
      </c>
      <c r="B1" s="55"/>
      <c r="C1" s="55"/>
      <c r="D1" s="55"/>
    </row>
    <row r="2" spans="1:4" ht="20.100000000000001" customHeight="1" x14ac:dyDescent="0.3"/>
    <row r="3" spans="1:4" s="1" customFormat="1" ht="20.100000000000001" customHeight="1" x14ac:dyDescent="0.3">
      <c r="A3" s="9" t="s">
        <v>1</v>
      </c>
      <c r="B3" s="10"/>
      <c r="C3" s="11"/>
      <c r="D3" s="11"/>
    </row>
    <row r="4" spans="1:4" s="1" customFormat="1" ht="20.100000000000001" customHeight="1" x14ac:dyDescent="0.3">
      <c r="A4" s="11"/>
      <c r="B4" s="10"/>
      <c r="C4" s="12"/>
      <c r="D4" s="12" t="s">
        <v>2</v>
      </c>
    </row>
    <row r="5" spans="1:4" s="2" customFormat="1" ht="20.100000000000001" customHeight="1" x14ac:dyDescent="0.3">
      <c r="A5" s="13" t="s">
        <v>3</v>
      </c>
      <c r="B5" s="13" t="s">
        <v>4</v>
      </c>
      <c r="C5" s="13" t="s">
        <v>5</v>
      </c>
      <c r="D5" s="13" t="s">
        <v>6</v>
      </c>
    </row>
    <row r="6" spans="1:4" s="2" customFormat="1" ht="20.100000000000001" customHeight="1" x14ac:dyDescent="0.3">
      <c r="A6" s="40" t="s">
        <v>7</v>
      </c>
      <c r="B6" s="14">
        <f>COUNTA(C13:C30)</f>
        <v>18</v>
      </c>
      <c r="C6" s="15">
        <f>D31</f>
        <v>1612000</v>
      </c>
      <c r="D6" s="16">
        <f>C6/$C$8</f>
        <v>0.89505830094392003</v>
      </c>
    </row>
    <row r="7" spans="1:4" s="2" customFormat="1" ht="20.100000000000001" customHeight="1" x14ac:dyDescent="0.3">
      <c r="A7" s="44" t="s">
        <v>40</v>
      </c>
      <c r="B7" s="14">
        <f>COUNTA(C32:C33)</f>
        <v>2</v>
      </c>
      <c r="C7" s="15">
        <f>D34</f>
        <v>189000</v>
      </c>
      <c r="D7" s="16">
        <f>C7/$C$8</f>
        <v>0.10494169905607996</v>
      </c>
    </row>
    <row r="8" spans="1:4" s="3" customFormat="1" ht="20.100000000000001" customHeight="1" x14ac:dyDescent="0.3">
      <c r="A8" s="13" t="s">
        <v>8</v>
      </c>
      <c r="B8" s="17">
        <f>SUM(B6:B7)</f>
        <v>20</v>
      </c>
      <c r="C8" s="18">
        <f>SUM(C6:C7)</f>
        <v>1801000</v>
      </c>
      <c r="D8" s="19">
        <f>C8/$C$8</f>
        <v>1</v>
      </c>
    </row>
    <row r="9" spans="1:4" s="3" customFormat="1" ht="20.100000000000001" customHeight="1" x14ac:dyDescent="0.3">
      <c r="A9" s="20"/>
      <c r="B9" s="21"/>
      <c r="C9" s="20"/>
      <c r="D9" s="20"/>
    </row>
    <row r="10" spans="1:4" s="1" customFormat="1" ht="20.100000000000001" customHeight="1" x14ac:dyDescent="0.3">
      <c r="A10" s="9" t="s">
        <v>9</v>
      </c>
      <c r="B10" s="10"/>
      <c r="C10" s="11"/>
      <c r="D10" s="22"/>
    </row>
    <row r="11" spans="1:4" s="3" customFormat="1" ht="20.100000000000001" customHeight="1" x14ac:dyDescent="0.3">
      <c r="A11" s="20"/>
      <c r="B11" s="21"/>
      <c r="C11" s="12"/>
      <c r="D11" s="12" t="s">
        <v>2</v>
      </c>
    </row>
    <row r="12" spans="1:4" s="5" customFormat="1" ht="20.100000000000001" customHeight="1" x14ac:dyDescent="0.3">
      <c r="A12" s="13" t="s">
        <v>10</v>
      </c>
      <c r="B12" s="23" t="s">
        <v>0</v>
      </c>
      <c r="C12" s="13" t="s">
        <v>11</v>
      </c>
      <c r="D12" s="23" t="s">
        <v>5</v>
      </c>
    </row>
    <row r="13" spans="1:4" s="5" customFormat="1" ht="20.100000000000001" customHeight="1" x14ac:dyDescent="0.3">
      <c r="A13" s="56" t="s">
        <v>14</v>
      </c>
      <c r="B13" s="45">
        <v>44564</v>
      </c>
      <c r="C13" s="46" t="s">
        <v>38</v>
      </c>
      <c r="D13" s="47">
        <v>52000</v>
      </c>
    </row>
    <row r="14" spans="1:4" s="5" customFormat="1" ht="20.100000000000001" customHeight="1" x14ac:dyDescent="0.3">
      <c r="A14" s="57"/>
      <c r="B14" s="48">
        <v>44565</v>
      </c>
      <c r="C14" s="49" t="s">
        <v>20</v>
      </c>
      <c r="D14" s="50">
        <v>62000</v>
      </c>
    </row>
    <row r="15" spans="1:4" s="5" customFormat="1" ht="20.100000000000001" customHeight="1" x14ac:dyDescent="0.3">
      <c r="A15" s="57"/>
      <c r="B15" s="48">
        <v>44566</v>
      </c>
      <c r="C15" s="49" t="s">
        <v>21</v>
      </c>
      <c r="D15" s="50">
        <v>40000</v>
      </c>
    </row>
    <row r="16" spans="1:4" s="5" customFormat="1" ht="20.100000000000001" customHeight="1" x14ac:dyDescent="0.3">
      <c r="A16" s="57"/>
      <c r="B16" s="48">
        <v>44567</v>
      </c>
      <c r="C16" s="49" t="s">
        <v>21</v>
      </c>
      <c r="D16" s="50">
        <v>48000</v>
      </c>
    </row>
    <row r="17" spans="1:4" s="5" customFormat="1" ht="20.100000000000001" customHeight="1" x14ac:dyDescent="0.3">
      <c r="A17" s="57"/>
      <c r="B17" s="48">
        <v>44568</v>
      </c>
      <c r="C17" s="49" t="s">
        <v>22</v>
      </c>
      <c r="D17" s="50">
        <v>66000</v>
      </c>
    </row>
    <row r="18" spans="1:4" s="5" customFormat="1" ht="20.100000000000001" customHeight="1" x14ac:dyDescent="0.3">
      <c r="A18" s="57"/>
      <c r="B18" s="48">
        <v>44571</v>
      </c>
      <c r="C18" s="49" t="s">
        <v>23</v>
      </c>
      <c r="D18" s="50">
        <v>60000</v>
      </c>
    </row>
    <row r="19" spans="1:4" s="5" customFormat="1" ht="20.100000000000001" customHeight="1" x14ac:dyDescent="0.3">
      <c r="A19" s="57"/>
      <c r="B19" s="48">
        <v>44572</v>
      </c>
      <c r="C19" s="49" t="s">
        <v>24</v>
      </c>
      <c r="D19" s="50">
        <v>52000</v>
      </c>
    </row>
    <row r="20" spans="1:4" s="5" customFormat="1" ht="20.100000000000001" customHeight="1" x14ac:dyDescent="0.3">
      <c r="A20" s="57"/>
      <c r="B20" s="48">
        <v>44573</v>
      </c>
      <c r="C20" s="51" t="s">
        <v>25</v>
      </c>
      <c r="D20" s="50">
        <v>56000</v>
      </c>
    </row>
    <row r="21" spans="1:4" s="5" customFormat="1" ht="20.100000000000001" customHeight="1" x14ac:dyDescent="0.3">
      <c r="A21" s="57"/>
      <c r="B21" s="48">
        <v>44575</v>
      </c>
      <c r="C21" s="51" t="s">
        <v>26</v>
      </c>
      <c r="D21" s="50">
        <v>70000</v>
      </c>
    </row>
    <row r="22" spans="1:4" s="3" customFormat="1" ht="20.100000000000001" customHeight="1" x14ac:dyDescent="0.3">
      <c r="A22" s="57"/>
      <c r="B22" s="48">
        <v>44578</v>
      </c>
      <c r="C22" s="51" t="s">
        <v>27</v>
      </c>
      <c r="D22" s="50">
        <v>78000</v>
      </c>
    </row>
    <row r="23" spans="1:4" ht="16.5" customHeight="1" x14ac:dyDescent="0.3">
      <c r="A23" s="57"/>
      <c r="B23" s="48">
        <v>44579</v>
      </c>
      <c r="C23" s="51" t="s">
        <v>28</v>
      </c>
      <c r="D23" s="50">
        <v>132000</v>
      </c>
    </row>
    <row r="24" spans="1:4" s="42" customFormat="1" ht="16.5" customHeight="1" x14ac:dyDescent="0.3">
      <c r="A24" s="57"/>
      <c r="B24" s="48">
        <v>44579</v>
      </c>
      <c r="C24" s="51" t="s">
        <v>30</v>
      </c>
      <c r="D24" s="50">
        <v>150000</v>
      </c>
    </row>
    <row r="25" spans="1:4" s="42" customFormat="1" ht="16.5" customHeight="1" x14ac:dyDescent="0.3">
      <c r="A25" s="57"/>
      <c r="B25" s="48">
        <v>44580</v>
      </c>
      <c r="C25" s="51" t="s">
        <v>31</v>
      </c>
      <c r="D25" s="50">
        <v>120000</v>
      </c>
    </row>
    <row r="26" spans="1:4" s="42" customFormat="1" ht="16.5" customHeight="1" x14ac:dyDescent="0.3">
      <c r="A26" s="57"/>
      <c r="B26" s="48">
        <v>44581</v>
      </c>
      <c r="C26" s="51" t="s">
        <v>32</v>
      </c>
      <c r="D26" s="50">
        <v>75000</v>
      </c>
    </row>
    <row r="27" spans="1:4" s="42" customFormat="1" ht="16.5" customHeight="1" x14ac:dyDescent="0.3">
      <c r="A27" s="57"/>
      <c r="B27" s="48">
        <v>44585</v>
      </c>
      <c r="C27" s="51" t="s">
        <v>33</v>
      </c>
      <c r="D27" s="50">
        <v>198000</v>
      </c>
    </row>
    <row r="28" spans="1:4" s="42" customFormat="1" ht="16.5" customHeight="1" x14ac:dyDescent="0.3">
      <c r="A28" s="57"/>
      <c r="B28" s="48">
        <v>44586</v>
      </c>
      <c r="C28" s="51" t="s">
        <v>34</v>
      </c>
      <c r="D28" s="50">
        <v>88000</v>
      </c>
    </row>
    <row r="29" spans="1:4" s="41" customFormat="1" ht="16.5" customHeight="1" x14ac:dyDescent="0.3">
      <c r="A29" s="57"/>
      <c r="B29" s="48">
        <v>44588</v>
      </c>
      <c r="C29" s="51" t="s">
        <v>36</v>
      </c>
      <c r="D29" s="50">
        <v>145000</v>
      </c>
    </row>
    <row r="30" spans="1:4" ht="16.5" customHeight="1" x14ac:dyDescent="0.3">
      <c r="A30" s="58"/>
      <c r="B30" s="48">
        <v>44589</v>
      </c>
      <c r="C30" s="51" t="s">
        <v>37</v>
      </c>
      <c r="D30" s="50">
        <v>120000</v>
      </c>
    </row>
    <row r="31" spans="1:4" ht="17.25" x14ac:dyDescent="0.3">
      <c r="A31" s="44"/>
      <c r="B31" s="23" t="s">
        <v>15</v>
      </c>
      <c r="C31" s="24">
        <f>COUNTA(C13:C30)</f>
        <v>18</v>
      </c>
      <c r="D31" s="25">
        <f>SUM(D13:D30)</f>
        <v>1612000</v>
      </c>
    </row>
    <row r="32" spans="1:4" ht="17.25" x14ac:dyDescent="0.3">
      <c r="A32" s="59" t="s">
        <v>13</v>
      </c>
      <c r="B32" s="48">
        <v>44579</v>
      </c>
      <c r="C32" s="51" t="s">
        <v>29</v>
      </c>
      <c r="D32" s="50">
        <v>120000</v>
      </c>
    </row>
    <row r="33" spans="1:4" ht="17.25" x14ac:dyDescent="0.3">
      <c r="A33" s="59"/>
      <c r="B33" s="48">
        <v>44587</v>
      </c>
      <c r="C33" s="51" t="s">
        <v>35</v>
      </c>
      <c r="D33" s="50">
        <v>69000</v>
      </c>
    </row>
    <row r="34" spans="1:4" ht="17.25" x14ac:dyDescent="0.3">
      <c r="A34" s="59"/>
      <c r="B34" s="23" t="s">
        <v>12</v>
      </c>
      <c r="C34" s="24">
        <f>COUNTA(C32:C33)</f>
        <v>2</v>
      </c>
      <c r="D34" s="25">
        <f>SUM(D32:D33)</f>
        <v>189000</v>
      </c>
    </row>
    <row r="35" spans="1:4" ht="17.25" x14ac:dyDescent="0.3">
      <c r="A35" s="53" t="s">
        <v>8</v>
      </c>
      <c r="B35" s="54"/>
      <c r="C35" s="24">
        <f>C31+C34</f>
        <v>20</v>
      </c>
      <c r="D35" s="26">
        <f>D31+D34</f>
        <v>1801000</v>
      </c>
    </row>
  </sheetData>
  <mergeCells count="4">
    <mergeCell ref="A35:B35"/>
    <mergeCell ref="A1:D1"/>
    <mergeCell ref="A13:A30"/>
    <mergeCell ref="A32:A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6" sqref="A26"/>
    </sheetView>
  </sheetViews>
  <sheetFormatPr defaultRowHeight="16.5" x14ac:dyDescent="0.3"/>
  <cols>
    <col min="1" max="1" width="35.25" bestFit="1" customWidth="1"/>
    <col min="2" max="2" width="17" style="7" customWidth="1"/>
    <col min="3" max="3" width="48.125" customWidth="1"/>
    <col min="4" max="4" width="12.625" bestFit="1" customWidth="1"/>
    <col min="5" max="5" width="4.875" customWidth="1"/>
  </cols>
  <sheetData>
    <row r="1" spans="1:5" ht="30" customHeight="1" x14ac:dyDescent="0.3">
      <c r="A1" s="55" t="s">
        <v>18</v>
      </c>
      <c r="B1" s="55"/>
      <c r="C1" s="55"/>
      <c r="D1" s="55"/>
    </row>
    <row r="2" spans="1:5" ht="20.100000000000001" customHeight="1" x14ac:dyDescent="0.3">
      <c r="A2" s="27"/>
      <c r="B2" s="28"/>
      <c r="C2" s="27"/>
      <c r="D2" s="27"/>
    </row>
    <row r="3" spans="1:5" s="1" customFormat="1" ht="20.100000000000001" customHeight="1" x14ac:dyDescent="0.3">
      <c r="A3" s="9" t="s">
        <v>1</v>
      </c>
      <c r="B3" s="10"/>
      <c r="C3" s="11"/>
      <c r="D3" s="11"/>
    </row>
    <row r="4" spans="1:5" s="1" customFormat="1" ht="20.100000000000001" customHeight="1" x14ac:dyDescent="0.3">
      <c r="A4" s="11"/>
      <c r="B4" s="10"/>
      <c r="C4" s="12"/>
      <c r="D4" s="12" t="s">
        <v>2</v>
      </c>
    </row>
    <row r="5" spans="1:5" s="2" customFormat="1" ht="20.100000000000001" customHeight="1" x14ac:dyDescent="0.3">
      <c r="A5" s="13" t="s">
        <v>10</v>
      </c>
      <c r="B5" s="13" t="s">
        <v>4</v>
      </c>
      <c r="C5" s="13" t="s">
        <v>5</v>
      </c>
      <c r="D5" s="13" t="s">
        <v>6</v>
      </c>
    </row>
    <row r="6" spans="1:5" s="3" customFormat="1" ht="20.100000000000001" customHeight="1" x14ac:dyDescent="0.3">
      <c r="A6" s="33" t="s">
        <v>7</v>
      </c>
      <c r="B6" s="14">
        <f>C19</f>
        <v>7</v>
      </c>
      <c r="C6" s="15">
        <f>D19</f>
        <v>507000</v>
      </c>
      <c r="D6" s="16">
        <f>C6/$C$7</f>
        <v>1</v>
      </c>
    </row>
    <row r="7" spans="1:5" s="3" customFormat="1" ht="20.100000000000001" customHeight="1" x14ac:dyDescent="0.3">
      <c r="A7" s="34" t="s">
        <v>8</v>
      </c>
      <c r="B7" s="17">
        <f>B6</f>
        <v>7</v>
      </c>
      <c r="C7" s="18">
        <f>SUM(C6:C6)</f>
        <v>507000</v>
      </c>
      <c r="D7" s="19">
        <f>C7/$C$7</f>
        <v>1</v>
      </c>
    </row>
    <row r="8" spans="1:5" s="3" customFormat="1" ht="20.100000000000001" customHeight="1" x14ac:dyDescent="0.3">
      <c r="A8" s="29"/>
      <c r="B8" s="30"/>
      <c r="C8" s="31"/>
      <c r="D8" s="32"/>
    </row>
    <row r="9" spans="1:5" s="1" customFormat="1" ht="20.100000000000001" customHeight="1" x14ac:dyDescent="0.3">
      <c r="A9" s="9" t="s">
        <v>9</v>
      </c>
      <c r="B9" s="10"/>
      <c r="C9" s="11"/>
      <c r="D9" s="22"/>
    </row>
    <row r="10" spans="1:5" s="3" customFormat="1" ht="20.100000000000001" customHeight="1" x14ac:dyDescent="0.3">
      <c r="A10" s="20"/>
      <c r="B10" s="21"/>
      <c r="C10" s="12"/>
      <c r="D10" s="12" t="s">
        <v>2</v>
      </c>
    </row>
    <row r="11" spans="1:5" s="5" customFormat="1" ht="20.100000000000001" customHeight="1" x14ac:dyDescent="0.3">
      <c r="A11" s="13" t="s">
        <v>10</v>
      </c>
      <c r="B11" s="23" t="s">
        <v>0</v>
      </c>
      <c r="C11" s="13" t="s">
        <v>11</v>
      </c>
      <c r="D11" s="23" t="s">
        <v>5</v>
      </c>
      <c r="E11" s="4"/>
    </row>
    <row r="12" spans="1:5" s="5" customFormat="1" ht="20.100000000000001" customHeight="1" x14ac:dyDescent="0.3">
      <c r="A12" s="56" t="s">
        <v>14</v>
      </c>
      <c r="B12" s="52">
        <v>44595</v>
      </c>
      <c r="C12" s="51" t="s">
        <v>41</v>
      </c>
      <c r="D12" s="47">
        <v>89000</v>
      </c>
      <c r="E12" s="4"/>
    </row>
    <row r="13" spans="1:5" s="5" customFormat="1" ht="20.100000000000001" customHeight="1" x14ac:dyDescent="0.3">
      <c r="A13" s="57"/>
      <c r="B13" s="52">
        <v>44596</v>
      </c>
      <c r="C13" s="51" t="s">
        <v>42</v>
      </c>
      <c r="D13" s="47">
        <v>68000</v>
      </c>
      <c r="E13" s="4"/>
    </row>
    <row r="14" spans="1:5" s="5" customFormat="1" ht="20.100000000000001" customHeight="1" x14ac:dyDescent="0.3">
      <c r="A14" s="57"/>
      <c r="B14" s="52">
        <v>44599</v>
      </c>
      <c r="C14" s="51" t="s">
        <v>43</v>
      </c>
      <c r="D14" s="47">
        <v>66000</v>
      </c>
      <c r="E14" s="4"/>
    </row>
    <row r="15" spans="1:5" s="5" customFormat="1" ht="20.100000000000001" customHeight="1" x14ac:dyDescent="0.3">
      <c r="A15" s="57"/>
      <c r="B15" s="52">
        <v>44600</v>
      </c>
      <c r="C15" s="51" t="s">
        <v>44</v>
      </c>
      <c r="D15" s="47">
        <v>48000</v>
      </c>
      <c r="E15" s="4"/>
    </row>
    <row r="16" spans="1:5" s="5" customFormat="1" ht="20.100000000000001" customHeight="1" x14ac:dyDescent="0.3">
      <c r="A16" s="57"/>
      <c r="B16" s="52">
        <v>44602</v>
      </c>
      <c r="C16" s="51" t="s">
        <v>45</v>
      </c>
      <c r="D16" s="47">
        <v>76000</v>
      </c>
      <c r="E16" s="4"/>
    </row>
    <row r="17" spans="1:5" s="5" customFormat="1" ht="20.100000000000001" customHeight="1" x14ac:dyDescent="0.3">
      <c r="A17" s="57"/>
      <c r="B17" s="52">
        <v>44603</v>
      </c>
      <c r="C17" s="51" t="s">
        <v>42</v>
      </c>
      <c r="D17" s="47">
        <v>60000</v>
      </c>
      <c r="E17" s="4"/>
    </row>
    <row r="18" spans="1:5" s="3" customFormat="1" ht="20.100000000000001" customHeight="1" x14ac:dyDescent="0.3">
      <c r="A18" s="57"/>
      <c r="B18" s="52">
        <v>44620</v>
      </c>
      <c r="C18" s="51" t="s">
        <v>46</v>
      </c>
      <c r="D18" s="47">
        <v>100000</v>
      </c>
    </row>
    <row r="19" spans="1:5" s="3" customFormat="1" ht="20.100000000000001" customHeight="1" x14ac:dyDescent="0.3">
      <c r="A19" s="58"/>
      <c r="B19" s="35" t="s">
        <v>15</v>
      </c>
      <c r="C19" s="37">
        <f>COUNTA(C12:C18)</f>
        <v>7</v>
      </c>
      <c r="D19" s="38">
        <f>SUM(D12:D18)</f>
        <v>507000</v>
      </c>
      <c r="E19" s="6"/>
    </row>
    <row r="20" spans="1:5" ht="20.100000000000001" customHeight="1" x14ac:dyDescent="0.3"/>
    <row r="21" spans="1:5" s="8" customFormat="1" ht="20.100000000000001" customHeight="1" x14ac:dyDescent="0.3"/>
    <row r="22" spans="1:5" s="8" customFormat="1" ht="20.100000000000001" customHeight="1" x14ac:dyDescent="0.3"/>
  </sheetData>
  <mergeCells count="2">
    <mergeCell ref="A1:D1"/>
    <mergeCell ref="A12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9" sqref="A29"/>
    </sheetView>
  </sheetViews>
  <sheetFormatPr defaultRowHeight="16.5" x14ac:dyDescent="0.3"/>
  <cols>
    <col min="1" max="1" width="38.75" style="8" customWidth="1"/>
    <col min="2" max="2" width="14.875" style="7" customWidth="1"/>
    <col min="3" max="3" width="46.5" style="8" customWidth="1"/>
    <col min="4" max="4" width="12.625" style="8" bestFit="1" customWidth="1"/>
    <col min="5" max="5" width="4.875" style="8" customWidth="1"/>
    <col min="6" max="16384" width="9" style="8"/>
  </cols>
  <sheetData>
    <row r="1" spans="1:5" ht="30" customHeight="1" x14ac:dyDescent="0.3">
      <c r="A1" s="55" t="s">
        <v>19</v>
      </c>
      <c r="B1" s="55"/>
      <c r="C1" s="55"/>
      <c r="D1" s="55"/>
    </row>
    <row r="2" spans="1:5" ht="20.100000000000001" customHeight="1" x14ac:dyDescent="0.3">
      <c r="A2" s="27"/>
      <c r="B2" s="28"/>
      <c r="C2" s="27"/>
      <c r="D2" s="27"/>
    </row>
    <row r="3" spans="1:5" s="1" customFormat="1" ht="20.100000000000001" customHeight="1" x14ac:dyDescent="0.3">
      <c r="A3" s="9" t="s">
        <v>1</v>
      </c>
      <c r="B3" s="10"/>
      <c r="C3" s="11"/>
      <c r="D3" s="11"/>
    </row>
    <row r="4" spans="1:5" s="1" customFormat="1" ht="20.100000000000001" customHeight="1" x14ac:dyDescent="0.3">
      <c r="A4" s="11"/>
      <c r="B4" s="10"/>
      <c r="C4" s="12"/>
      <c r="D4" s="12" t="s">
        <v>2</v>
      </c>
    </row>
    <row r="5" spans="1:5" s="2" customFormat="1" ht="20.100000000000001" customHeight="1" x14ac:dyDescent="0.3">
      <c r="A5" s="13" t="s">
        <v>10</v>
      </c>
      <c r="B5" s="13" t="s">
        <v>4</v>
      </c>
      <c r="C5" s="13" t="s">
        <v>5</v>
      </c>
      <c r="D5" s="13" t="s">
        <v>6</v>
      </c>
    </row>
    <row r="6" spans="1:5" s="3" customFormat="1" ht="20.100000000000001" customHeight="1" x14ac:dyDescent="0.3">
      <c r="A6" s="33" t="s">
        <v>7</v>
      </c>
      <c r="B6" s="14">
        <f>C17</f>
        <v>5</v>
      </c>
      <c r="C6" s="15">
        <f>D17</f>
        <v>460000</v>
      </c>
      <c r="D6" s="16">
        <f>C6/$C$7</f>
        <v>1</v>
      </c>
    </row>
    <row r="7" spans="1:5" s="3" customFormat="1" ht="20.100000000000001" customHeight="1" x14ac:dyDescent="0.3">
      <c r="A7" s="34" t="s">
        <v>16</v>
      </c>
      <c r="B7" s="17">
        <f>B6</f>
        <v>5</v>
      </c>
      <c r="C7" s="18">
        <f>SUM(C6:C6)</f>
        <v>460000</v>
      </c>
      <c r="D7" s="19">
        <f>C7/$C$7</f>
        <v>1</v>
      </c>
    </row>
    <row r="8" spans="1:5" s="3" customFormat="1" ht="20.100000000000001" customHeight="1" x14ac:dyDescent="0.3">
      <c r="A8" s="29"/>
      <c r="B8" s="30"/>
      <c r="C8" s="31"/>
      <c r="D8" s="32"/>
    </row>
    <row r="9" spans="1:5" s="1" customFormat="1" ht="20.100000000000001" customHeight="1" x14ac:dyDescent="0.3">
      <c r="A9" s="9" t="s">
        <v>9</v>
      </c>
      <c r="B9" s="10"/>
      <c r="C9" s="11"/>
      <c r="D9" s="22"/>
    </row>
    <row r="10" spans="1:5" s="3" customFormat="1" ht="20.100000000000001" customHeight="1" x14ac:dyDescent="0.3">
      <c r="A10" s="20"/>
      <c r="B10" s="21"/>
      <c r="C10" s="12"/>
      <c r="D10" s="12" t="s">
        <v>2</v>
      </c>
    </row>
    <row r="11" spans="1:5" s="5" customFormat="1" ht="20.100000000000001" customHeight="1" x14ac:dyDescent="0.3">
      <c r="A11" s="34" t="s">
        <v>10</v>
      </c>
      <c r="B11" s="35" t="s">
        <v>0</v>
      </c>
      <c r="C11" s="34" t="s">
        <v>11</v>
      </c>
      <c r="D11" s="35" t="s">
        <v>5</v>
      </c>
      <c r="E11" s="4"/>
    </row>
    <row r="12" spans="1:5" s="5" customFormat="1" ht="20.100000000000001" customHeight="1" x14ac:dyDescent="0.3">
      <c r="A12" s="62"/>
      <c r="B12" s="52">
        <v>44623</v>
      </c>
      <c r="C12" s="43" t="s">
        <v>39</v>
      </c>
      <c r="D12" s="36">
        <v>84000</v>
      </c>
      <c r="E12" s="4"/>
    </row>
    <row r="13" spans="1:5" s="5" customFormat="1" ht="20.100000000000001" customHeight="1" x14ac:dyDescent="0.3">
      <c r="A13" s="62"/>
      <c r="B13" s="52">
        <v>44627</v>
      </c>
      <c r="C13" s="43" t="s">
        <v>47</v>
      </c>
      <c r="D13" s="36">
        <v>104000</v>
      </c>
      <c r="E13" s="4"/>
    </row>
    <row r="14" spans="1:5" s="5" customFormat="1" ht="20.100000000000001" customHeight="1" x14ac:dyDescent="0.3">
      <c r="A14" s="62"/>
      <c r="B14" s="52">
        <v>44630</v>
      </c>
      <c r="C14" s="43" t="s">
        <v>48</v>
      </c>
      <c r="D14" s="36">
        <v>69000</v>
      </c>
      <c r="E14" s="4"/>
    </row>
    <row r="15" spans="1:5" s="5" customFormat="1" ht="20.100000000000001" customHeight="1" x14ac:dyDescent="0.3">
      <c r="A15" s="62"/>
      <c r="B15" s="52">
        <v>44631</v>
      </c>
      <c r="C15" s="43" t="s">
        <v>30</v>
      </c>
      <c r="D15" s="36">
        <v>63000</v>
      </c>
      <c r="E15" s="4"/>
    </row>
    <row r="16" spans="1:5" s="5" customFormat="1" ht="20.100000000000001" customHeight="1" x14ac:dyDescent="0.3">
      <c r="A16" s="62"/>
      <c r="B16" s="52">
        <v>44635</v>
      </c>
      <c r="C16" s="43" t="s">
        <v>37</v>
      </c>
      <c r="D16" s="36">
        <v>140000</v>
      </c>
      <c r="E16" s="4"/>
    </row>
    <row r="17" spans="1:5" s="3" customFormat="1" ht="20.100000000000001" customHeight="1" x14ac:dyDescent="0.3">
      <c r="A17" s="63"/>
      <c r="B17" s="35" t="s">
        <v>12</v>
      </c>
      <c r="C17" s="37">
        <f>COUNTA(C12:C16)</f>
        <v>5</v>
      </c>
      <c r="D17" s="38">
        <f>SUM(D12:D16)</f>
        <v>460000</v>
      </c>
      <c r="E17" s="6"/>
    </row>
    <row r="18" spans="1:5" ht="20.100000000000001" customHeight="1" x14ac:dyDescent="0.3">
      <c r="A18" s="60" t="s">
        <v>8</v>
      </c>
      <c r="B18" s="61"/>
      <c r="C18" s="37">
        <f>C17</f>
        <v>5</v>
      </c>
      <c r="D18" s="39">
        <f>D17</f>
        <v>460000</v>
      </c>
    </row>
  </sheetData>
  <mergeCells count="3">
    <mergeCell ref="A1:D1"/>
    <mergeCell ref="A18:B18"/>
    <mergeCell ref="A12:A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2019-01-18T05:19:46Z</cp:lastPrinted>
  <dcterms:created xsi:type="dcterms:W3CDTF">2013-05-28T05:50:50Z</dcterms:created>
  <dcterms:modified xsi:type="dcterms:W3CDTF">2022-04-20T11:55:18Z</dcterms:modified>
</cp:coreProperties>
</file>